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eronika.rafajova\OneDrive - OKTE, a.s\Dokumenty\OKTE\štátna pomoc\nove formulare\"/>
    </mc:Choice>
  </mc:AlternateContent>
  <xr:revisionPtr revIDLastSave="0" documentId="13_ncr:1_{F4A6F84B-2D0C-4596-A008-BCC68FE00C7D}" xr6:coauthVersionLast="47" xr6:coauthVersionMax="47" xr10:uidLastSave="{00000000-0000-0000-0000-000000000000}"/>
  <bookViews>
    <workbookView xWindow="28680" yWindow="-120" windowWidth="29040" windowHeight="17640" xr2:uid="{625BAB79-51AC-46E2-808F-543C99659272}"/>
  </bookViews>
  <sheets>
    <sheet name="Vstupné parametre" sheetId="7" r:id="rId1"/>
    <sheet name="Doplatok" sheetId="2" r:id="rId2"/>
    <sheet name="Príplatok pre malé zariadenia" sheetId="4" r:id="rId3"/>
    <sheet name="Príplatok" sheetId="5" r:id="rId4"/>
    <sheet name="Neuplatňovanie TPS" sheetId="6" r:id="rId5"/>
  </sheets>
  <definedNames>
    <definedName name="_xlnm.Print_Area" localSheetId="1">Doplatok!$A$1:$E$11</definedName>
    <definedName name="_xlnm.Print_Area" localSheetId="4">'Neuplatňovanie TPS'!$A$1:$E$10</definedName>
    <definedName name="_xlnm.Print_Area" localSheetId="3">Príplatok!$A$1:$E$11</definedName>
    <definedName name="_xlnm.Print_Area" localSheetId="2">'Príplatok pre malé zariadenia'!$A$1:$E$11</definedName>
    <definedName name="_xlnm.Print_Area" localSheetId="0">'Vstupné parametre'!$A$1:$F$9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D8" i="6"/>
  <c r="D7" i="6"/>
  <c r="D9" i="4"/>
  <c r="D10" i="5"/>
  <c r="D9" i="5"/>
  <c r="D8" i="5"/>
  <c r="D7" i="5"/>
  <c r="D10" i="4"/>
  <c r="D8" i="4"/>
  <c r="D7" i="4"/>
  <c r="D10" i="2"/>
  <c r="D9" i="2"/>
  <c r="D8" i="2"/>
  <c r="D7" i="2"/>
  <c r="D6" i="5" l="1"/>
  <c r="D6" i="6"/>
  <c r="D6" i="4"/>
  <c r="D6" i="2"/>
</calcChain>
</file>

<file path=xl/sharedStrings.xml><?xml version="1.0" encoding="utf-8"?>
<sst xmlns="http://schemas.openxmlformats.org/spreadsheetml/2006/main" count="73" uniqueCount="43">
  <si>
    <r>
      <t>pričom zároveň platí ak SP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dop </t>
    </r>
    <r>
      <rPr>
        <sz val="11"/>
        <color theme="1"/>
        <rFont val="Calibri"/>
        <family val="2"/>
        <charset val="238"/>
        <scheme val="minor"/>
      </rPr>
      <t>&lt; 0, potom SP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dop </t>
    </r>
    <r>
      <rPr>
        <sz val="11"/>
        <color theme="1"/>
        <rFont val="Calibri"/>
        <family val="2"/>
        <charset val="238"/>
        <scheme val="minor"/>
      </rPr>
      <t>= 0</t>
    </r>
  </si>
  <si>
    <t>kde</t>
  </si>
  <si>
    <t>je maximálna výška pomoci podľa tejto schémy formou doplatku v € po dobu účtovného odpisovania zariadení na výrobu elektriny, najdlhšie však 15 rokov,</t>
  </si>
  <si>
    <r>
      <t>P</t>
    </r>
    <r>
      <rPr>
        <vertAlign val="subscript"/>
        <sz val="11"/>
        <color theme="1"/>
        <rFont val="Calibri"/>
        <family val="2"/>
        <charset val="238"/>
        <scheme val="minor"/>
      </rPr>
      <t>inšt</t>
    </r>
  </si>
  <si>
    <t>je veľkosť celkového inštalovaného výkonu zariadenia na výrobu elektriny v kW, ktorú uviedol žiadateľ v žiadosti o štátnu pomoc podľa tejto schémy,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</si>
  <si>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dop</t>
    </r>
  </si>
  <si>
    <t>CE</t>
  </si>
  <si>
    <t>je trhová cena elektriny v €/MWh určená ako priemer posledných piatich priemerných cien zverejnených na webovom sídle ÚRSO ako cien, ktoré sa uplatňujú pri cenovej regulácii v elektroenergetike (pre zariadenia na výrobu elektriny uvedené do prevádzky od 1. februára 2022 CE=46,2861 Eur/MWh ako priemer z cien pre roky 2017-2021),</t>
  </si>
  <si>
    <t>PPP</t>
  </si>
  <si>
    <t>je podpora z podporných programov financovaných zo štátneho rozpočtu v €, ktorú uviedol žiadateľ v žiadosti o štátnu pomoc podľa tejto schémy.</t>
  </si>
  <si>
    <r>
      <t>SP</t>
    </r>
    <r>
      <rPr>
        <vertAlign val="subscript"/>
        <sz val="11"/>
        <color theme="1"/>
        <rFont val="Calibri"/>
        <family val="2"/>
        <charset val="238"/>
        <scheme val="minor"/>
      </rPr>
      <t>prip</t>
    </r>
  </si>
  <si>
    <t>je maximálna výška pomoci podľa tejto schémy formou príplatku v € po dobu účtovného odpisovania zariadení na výrobu elektriny, najdlhšie však 15 rokov,</t>
  </si>
  <si>
    <t>je veľkosť celkového inštalovaného výkonu zariadenia na výrobu elektriny v kW, ktorú uviedol žiadateľ v žiadosti o štátnu pomoc podľa tejto schémy,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</si>
  <si>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prip</t>
    </r>
  </si>
  <si>
    <t>je ponúknutá cena elektriny v €/MWh určená pre zariadenie výrobcu elektriny výberovým konaním podľa § 5c zákona č. 309/2009 Z.z.,</t>
  </si>
  <si>
    <t>je trhová cena elektriny v €/MWh určená ako priemer posledných piatich priemerných cien  zverejnených na webovom sídle ÚRSO ako cien, ktoré sa uplatňujú pri cenovej regulácii v elektroenergetike (pre zariadenia na výrobu elektriny uvedené do prevádzky od 1. februára 2022 CE=46,2861 Eur/MWh ako priemer z cien pre roky 2017-2021),</t>
  </si>
  <si>
    <t>je podpora z podporných programov financovaných zo štátneho rozpočtu v €, ktorú uviedol žiadateľ v žiadosti o štátnu pomoc podľa tejto schémy.</t>
  </si>
  <si>
    <r>
      <t>SP</t>
    </r>
    <r>
      <rPr>
        <vertAlign val="subscript"/>
        <sz val="11"/>
        <color theme="1"/>
        <rFont val="Calibri"/>
        <family val="2"/>
        <charset val="238"/>
        <scheme val="minor"/>
      </rPr>
      <t>tps</t>
    </r>
  </si>
  <si>
    <t>je maximálna výška pomoci podľa tejto schémy formou neuplatňovania tarify za prevádzkovanie systému pre lokálny zdroj v € po dobu účtovného odpisovania zariadení na výrobu elektriny, najdlhšie však po dobu stanovenú podľa platných právnych predpisov,</t>
  </si>
  <si>
    <t>TPS</t>
  </si>
  <si>
    <t>je výška tarify za prevádzkovanie systému v €/MWh určená cenovým rozhodnutím ÚRSO platná v čase podania žiadosti o štátnu pomoc podľa tejto schémy,</t>
  </si>
  <si>
    <t>kW</t>
  </si>
  <si>
    <t>veľkosť celkového inštalovaného výkonu zariadenia na výrobu elektriny, ktorú ste uviedli v žiadosti o štátnu pomoc</t>
  </si>
  <si>
    <t>€/MWh</t>
  </si>
  <si>
    <t>trhová cena elektriny v €/MWh určená ako priemer posledných piatich priemerných cien zverejnených na webovom sídle ÚRSO ako cien, ktoré sa uplatňujú pri cenovej regulácii v elektroenergetike (pre zariadenia na výrobu elektriny uvedené do prevádzky od 1. februára 2022 CE=46,2861 Eur/MWh ako priemer z cien pre roky 2017-2021)</t>
  </si>
  <si>
    <t>€</t>
  </si>
  <si>
    <t>ponúknutá cena elektriny určená pre zariadenie výrobcu elektriny výberovým konaním podľa § 5c zákona č. 309/2009 Z.z. (uveďte, ak žiadate o pomoc formou príplatku)</t>
  </si>
  <si>
    <t>podpora z podporných programov financovaných zo štátneho rozpočtu, ktorú ste uviedli v žiadosti o štátnu pomoc</t>
  </si>
  <si>
    <t>Výpočet maximálnej výšky pomoci formou doplatku v €</t>
  </si>
  <si>
    <t>Výpočet maximálnej výšky pomoci formou príplatku pre malé zariadenia v €</t>
  </si>
  <si>
    <t>Výpočet maximálnej výšky pomoci formou príplatku pre zariadenia s výnimkou malých zariadení v €</t>
  </si>
  <si>
    <t>Výpočet maximálnej výšky pomoci formou neuplatňovania tarify za prevádzkovanie systému pre lokálny zdroj v €</t>
  </si>
  <si>
    <r>
      <t>SP</t>
    </r>
    <r>
      <rPr>
        <vertAlign val="subscript"/>
        <sz val="11"/>
        <color theme="1"/>
        <rFont val="Calibri"/>
        <family val="2"/>
        <charset val="238"/>
        <scheme val="minor"/>
      </rPr>
      <t>dop</t>
    </r>
  </si>
  <si>
    <r>
      <t>pričom zároveň platí ak SP</t>
    </r>
    <r>
      <rPr>
        <vertAlign val="subscript"/>
        <sz val="11"/>
        <color theme="1"/>
        <rFont val="Calibri"/>
        <family val="2"/>
        <charset val="238"/>
        <scheme val="minor"/>
      </rPr>
      <t>prip</t>
    </r>
    <r>
      <rPr>
        <sz val="11"/>
        <color theme="1"/>
        <rFont val="Calibri"/>
        <family val="2"/>
        <charset val="238"/>
        <scheme val="minor"/>
      </rPr>
      <t xml:space="preserve"> &lt; 0, potom SP</t>
    </r>
    <r>
      <rPr>
        <vertAlign val="subscript"/>
        <sz val="11"/>
        <color theme="1"/>
        <rFont val="Calibri"/>
        <family val="2"/>
        <charset val="238"/>
        <scheme val="minor"/>
      </rPr>
      <t>prip</t>
    </r>
    <r>
      <rPr>
        <sz val="11"/>
        <color theme="1"/>
        <rFont val="Calibri"/>
        <family val="2"/>
        <charset val="238"/>
        <scheme val="minor"/>
      </rPr>
      <t xml:space="preserve"> = 0</t>
    </r>
  </si>
  <si>
    <r>
      <t>SP</t>
    </r>
    <r>
      <rPr>
        <b/>
        <vertAlign val="subscript"/>
        <sz val="11"/>
        <color theme="1"/>
        <rFont val="Calibri"/>
        <family val="2"/>
        <charset val="238"/>
        <scheme val="minor"/>
      </rPr>
      <t>prip</t>
    </r>
    <r>
      <rPr>
        <b/>
        <sz val="11"/>
        <color theme="1"/>
        <rFont val="Calibri"/>
        <family val="2"/>
        <charset val="238"/>
        <scheme val="minor"/>
      </rPr>
      <t xml:space="preserve"> = min [(P</t>
    </r>
    <r>
      <rPr>
        <b/>
        <vertAlign val="subscript"/>
        <sz val="11"/>
        <color theme="1"/>
        <rFont val="Calibri"/>
        <family val="2"/>
        <charset val="238"/>
        <scheme val="minor"/>
      </rPr>
      <t>inšt</t>
    </r>
    <r>
      <rPr>
        <b/>
        <sz val="11"/>
        <color theme="1"/>
        <rFont val="Calibri"/>
        <family val="2"/>
        <charset val="238"/>
        <scheme val="minor"/>
      </rPr>
      <t>/1000*8760*15*(C</t>
    </r>
    <r>
      <rPr>
        <b/>
        <vertAlign val="subscript"/>
        <sz val="11"/>
        <color theme="1"/>
        <rFont val="Calibri"/>
        <family val="2"/>
        <charset val="238"/>
        <scheme val="minor"/>
      </rPr>
      <t>prip</t>
    </r>
    <r>
      <rPr>
        <b/>
        <sz val="11"/>
        <color theme="1"/>
        <rFont val="Calibri"/>
        <family val="2"/>
        <charset val="238"/>
        <scheme val="minor"/>
      </rPr>
      <t>-CE)-PPP); (15 000 000-PPP)]</t>
    </r>
  </si>
  <si>
    <r>
      <t>SP</t>
    </r>
    <r>
      <rPr>
        <b/>
        <vertAlign val="subscript"/>
        <sz val="11"/>
        <color theme="1"/>
        <rFont val="Calibri"/>
        <family val="2"/>
        <charset val="238"/>
        <scheme val="minor"/>
      </rPr>
      <t>dop</t>
    </r>
    <r>
      <rPr>
        <b/>
        <sz val="11"/>
        <color theme="1"/>
        <rFont val="Calibri"/>
        <family val="2"/>
        <charset val="238"/>
        <scheme val="minor"/>
      </rPr>
      <t xml:space="preserve"> = min [(P</t>
    </r>
    <r>
      <rPr>
        <b/>
        <vertAlign val="subscript"/>
        <sz val="11"/>
        <color theme="1"/>
        <rFont val="Calibri"/>
        <family val="2"/>
        <charset val="238"/>
        <scheme val="minor"/>
      </rPr>
      <t>inšt</t>
    </r>
    <r>
      <rPr>
        <b/>
        <sz val="11"/>
        <color theme="1"/>
        <rFont val="Calibri"/>
        <family val="2"/>
        <charset val="238"/>
        <scheme val="minor"/>
      </rPr>
      <t>/1000*8760*15*(C</t>
    </r>
    <r>
      <rPr>
        <b/>
        <vertAlign val="subscript"/>
        <sz val="11"/>
        <color theme="1"/>
        <rFont val="Calibri"/>
        <family val="2"/>
        <charset val="238"/>
        <scheme val="minor"/>
      </rPr>
      <t>dop</t>
    </r>
    <r>
      <rPr>
        <b/>
        <sz val="11"/>
        <color theme="1"/>
        <rFont val="Calibri"/>
        <family val="2"/>
        <charset val="238"/>
        <scheme val="minor"/>
      </rPr>
      <t>-CE)-PPP); (15 000 000-PPP)]</t>
    </r>
  </si>
  <si>
    <r>
      <t>SP</t>
    </r>
    <r>
      <rPr>
        <b/>
        <vertAlign val="subscript"/>
        <sz val="11"/>
        <color theme="1"/>
        <rFont val="Calibri"/>
        <family val="2"/>
        <charset val="238"/>
        <scheme val="minor"/>
      </rPr>
      <t>prip</t>
    </r>
    <r>
      <rPr>
        <b/>
        <sz val="11"/>
        <color theme="1"/>
        <rFont val="Calibri"/>
        <family val="2"/>
        <charset val="238"/>
        <scheme val="minor"/>
      </rPr>
      <t xml:space="preserve"> = P</t>
    </r>
    <r>
      <rPr>
        <b/>
        <vertAlign val="subscript"/>
        <sz val="11"/>
        <color theme="1"/>
        <rFont val="Calibri"/>
        <family val="2"/>
        <charset val="238"/>
        <scheme val="minor"/>
      </rPr>
      <t>inšt</t>
    </r>
    <r>
      <rPr>
        <b/>
        <sz val="11"/>
        <color theme="1"/>
        <rFont val="Calibri"/>
        <family val="2"/>
        <charset val="238"/>
        <scheme val="minor"/>
      </rPr>
      <t>/1000*8760*15*(C</t>
    </r>
    <r>
      <rPr>
        <b/>
        <vertAlign val="subscript"/>
        <sz val="11"/>
        <color theme="1"/>
        <rFont val="Calibri"/>
        <family val="2"/>
        <charset val="238"/>
        <scheme val="minor"/>
      </rPr>
      <t>prip</t>
    </r>
    <r>
      <rPr>
        <b/>
        <sz val="11"/>
        <color theme="1"/>
        <rFont val="Calibri"/>
        <family val="2"/>
        <charset val="238"/>
        <scheme val="minor"/>
      </rPr>
      <t>-CE)-PPP</t>
    </r>
  </si>
  <si>
    <r>
      <t>SP</t>
    </r>
    <r>
      <rPr>
        <b/>
        <vertAlign val="subscript"/>
        <sz val="11"/>
        <color theme="1"/>
        <rFont val="Calibri"/>
        <family val="2"/>
        <charset val="238"/>
        <scheme val="minor"/>
      </rPr>
      <t>tps</t>
    </r>
    <r>
      <rPr>
        <b/>
        <sz val="11"/>
        <color theme="1"/>
        <rFont val="Calibri"/>
        <family val="2"/>
        <charset val="238"/>
        <scheme val="minor"/>
      </rPr>
      <t xml:space="preserve"> = min [(P</t>
    </r>
    <r>
      <rPr>
        <b/>
        <vertAlign val="subscript"/>
        <sz val="11"/>
        <color theme="1"/>
        <rFont val="Calibri"/>
        <family val="2"/>
        <charset val="238"/>
        <scheme val="minor"/>
      </rPr>
      <t>inšt</t>
    </r>
    <r>
      <rPr>
        <b/>
        <sz val="11"/>
        <color theme="1"/>
        <rFont val="Calibri"/>
        <family val="2"/>
        <charset val="238"/>
        <scheme val="minor"/>
      </rPr>
      <t>/1000*8760*15*TPS)-PPP); (15 000 000-PPP)]</t>
    </r>
  </si>
  <si>
    <r>
      <t>pričom zároveň platí ak SP</t>
    </r>
    <r>
      <rPr>
        <vertAlign val="subscript"/>
        <sz val="11"/>
        <color theme="1"/>
        <rFont val="Calibri"/>
        <family val="2"/>
        <charset val="238"/>
        <scheme val="minor"/>
      </rPr>
      <t>tps</t>
    </r>
    <r>
      <rPr>
        <sz val="11"/>
        <color theme="1"/>
        <rFont val="Calibri"/>
        <family val="2"/>
        <charset val="238"/>
        <scheme val="minor"/>
      </rPr>
      <t xml:space="preserve"> &lt; 0, potom SP</t>
    </r>
    <r>
      <rPr>
        <vertAlign val="subscript"/>
        <sz val="11"/>
        <color theme="1"/>
        <rFont val="Calibri"/>
        <family val="2"/>
        <charset val="238"/>
        <scheme val="minor"/>
      </rPr>
      <t>tps</t>
    </r>
    <r>
      <rPr>
        <sz val="11"/>
        <color theme="1"/>
        <rFont val="Calibri"/>
        <family val="2"/>
        <charset val="238"/>
        <scheme val="minor"/>
      </rPr>
      <t xml:space="preserve"> = 0</t>
    </r>
  </si>
  <si>
    <t>Do šedých polí tabuľky uveďte vstupné parametre, na základe ktorých sa vypočíta maximálna výška štátnej pomoci v €
výsledok je uvedený na predmetnom hárku</t>
  </si>
  <si>
    <t>je posledná platná cena elektriny pre stanovenie doplatku v €/MWh určená vyhláškou č. 18/2017 Z.z. pre zariadenia na výrobu elektriny z obnoviteľných zdrojov energie v závislosti od primárneho zdroja energie,</t>
  </si>
  <si>
    <t>posledná platná cena elektriny pre stanovenie doplatku určená vyhláškou č. 18/2017 Z.z. pre zariadenia na výrobu elektriny z obnoviteľných zdrojov energie v závislosti od primárneho zdroja energie (uveďte, ak žiadate o pomoc formou doplatku)</t>
  </si>
  <si>
    <t>výška tarify za prevádzkovanie systému určená cenovým rozhodnutím ÚRSO platná v čase podania žiadosti o štátnu pomoc (pre zariadenia na výrobu elektriny uvedené do prevádzky od 1. februára 2022 TPS=15,9000 Eur/MWh ako posledná známa hodnota)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</si>
</sst>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2" borderId="1" xfId="0" applyNumberFormat="1" applyFont="1" applyFill="1" applyBorder="1" applyProtection="1">
      <protection hidden="1"/>
    </xf>
    <xf numFmtId="0" fontId="0" fillId="0" borderId="9" xfId="0" applyFont="1" applyBorder="1" applyAlignment="1">
      <alignment horizontal="justify" vertical="center"/>
    </xf>
    <xf numFmtId="164" fontId="0" fillId="3" borderId="9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alignment horizontal="justify" vertical="center"/>
      <protection hidden="1"/>
    </xf>
    <xf numFmtId="0" fontId="1" fillId="0" borderId="3" xfId="0" applyFont="1" applyBorder="1" applyAlignment="1" applyProtection="1">
      <alignment horizontal="justify" vertical="center"/>
      <protection hidden="1"/>
    </xf>
    <xf numFmtId="0" fontId="0" fillId="0" borderId="4" xfId="0" applyBorder="1" applyProtection="1">
      <protection hidden="1"/>
    </xf>
    <xf numFmtId="0" fontId="0" fillId="0" borderId="5" xfId="0" applyBorder="1" applyAlignment="1" applyProtection="1">
      <alignment horizontal="justify" vertical="center"/>
      <protection hidden="1"/>
    </xf>
    <xf numFmtId="0" fontId="0" fillId="0" borderId="0" xfId="0" applyBorder="1" applyAlignment="1" applyProtection="1">
      <alignment horizontal="justify" vertic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Alignment="1" applyProtection="1">
      <alignment horizontal="justify" vertical="center"/>
      <protection hidden="1"/>
    </xf>
    <xf numFmtId="0" fontId="0" fillId="0" borderId="8" xfId="0" applyBorder="1" applyAlignment="1" applyProtection="1">
      <alignment horizontal="justify" vertical="center"/>
      <protection hidden="1"/>
    </xf>
    <xf numFmtId="0" fontId="0" fillId="0" borderId="13" xfId="0" applyFont="1" applyBorder="1" applyAlignment="1">
      <alignment horizontal="justify" vertical="center"/>
    </xf>
    <xf numFmtId="0" fontId="0" fillId="0" borderId="10" xfId="0" applyFont="1" applyBorder="1"/>
    <xf numFmtId="0" fontId="0" fillId="0" borderId="14" xfId="0" applyFont="1" applyBorder="1" applyAlignment="1">
      <alignment horizontal="justify" vertical="center"/>
    </xf>
    <xf numFmtId="0" fontId="0" fillId="0" borderId="15" xfId="0" applyFont="1" applyBorder="1" applyAlignment="1">
      <alignment horizontal="justify" vertical="center"/>
    </xf>
    <xf numFmtId="4" fontId="0" fillId="3" borderId="15" xfId="0" applyNumberFormat="1" applyFont="1" applyFill="1" applyBorder="1" applyProtection="1">
      <protection locked="0"/>
    </xf>
    <xf numFmtId="0" fontId="0" fillId="0" borderId="11" xfId="0" applyFont="1" applyBorder="1"/>
    <xf numFmtId="0" fontId="0" fillId="0" borderId="16" xfId="0" applyFont="1" applyBorder="1" applyAlignment="1">
      <alignment horizontal="justify" vertical="center"/>
    </xf>
    <xf numFmtId="0" fontId="0" fillId="0" borderId="17" xfId="0" applyFont="1" applyBorder="1" applyAlignment="1">
      <alignment horizontal="justify" vertical="center"/>
    </xf>
    <xf numFmtId="4" fontId="0" fillId="3" borderId="17" xfId="0" applyNumberFormat="1" applyFont="1" applyFill="1" applyBorder="1" applyProtection="1">
      <protection locked="0"/>
    </xf>
    <xf numFmtId="0" fontId="0" fillId="0" borderId="12" xfId="0" applyFont="1" applyBorder="1"/>
    <xf numFmtId="164" fontId="0" fillId="0" borderId="10" xfId="0" applyNumberFormat="1" applyFill="1" applyBorder="1" applyProtection="1">
      <protection hidden="1"/>
    </xf>
    <xf numFmtId="0" fontId="0" fillId="0" borderId="5" xfId="0" applyFont="1" applyBorder="1" applyAlignment="1" applyProtection="1">
      <alignment horizontal="justify" vertical="center"/>
      <protection hidden="1"/>
    </xf>
    <xf numFmtId="0" fontId="0" fillId="0" borderId="0" xfId="0" applyFont="1" applyBorder="1" applyAlignment="1" applyProtection="1">
      <alignment horizontal="justify" vertical="center"/>
      <protection hidden="1"/>
    </xf>
    <xf numFmtId="164" fontId="0" fillId="0" borderId="9" xfId="0" applyNumberFormat="1" applyFont="1" applyBorder="1"/>
    <xf numFmtId="4" fontId="0" fillId="0" borderId="12" xfId="0" applyNumberFormat="1" applyFill="1" applyBorder="1" applyProtection="1">
      <protection hidden="1"/>
    </xf>
    <xf numFmtId="4" fontId="0" fillId="0" borderId="11" xfId="0" applyNumberFormat="1" applyFill="1" applyBorder="1" applyProtection="1">
      <protection hidden="1"/>
    </xf>
    <xf numFmtId="0" fontId="1" fillId="2" borderId="18" xfId="0" applyNumberFormat="1" applyFont="1" applyFill="1" applyBorder="1" applyAlignment="1">
      <alignment horizontal="center" vertical="center" wrapText="1"/>
    </xf>
    <xf numFmtId="0" fontId="0" fillId="2" borderId="19" xfId="0" applyNumberFormat="1" applyFill="1" applyBorder="1" applyAlignment="1">
      <alignment horizontal="center" wrapText="1"/>
    </xf>
    <xf numFmtId="0" fontId="0" fillId="0" borderId="20" xfId="0" applyNumberForma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F3A2-3BDD-4B51-B1E0-19C2CC7DE78C}">
  <sheetPr codeName="List1"/>
  <dimension ref="B1:E8"/>
  <sheetViews>
    <sheetView tabSelected="1" zoomScaleNormal="100" workbookViewId="0">
      <selection activeCell="D6" sqref="D6"/>
    </sheetView>
  </sheetViews>
  <sheetFormatPr defaultRowHeight="15" x14ac:dyDescent="0.25"/>
  <cols>
    <col min="1" max="1" width="3.140625" customWidth="1"/>
    <col min="2" max="2" width="5.140625" bestFit="1" customWidth="1"/>
    <col min="3" max="3" width="74.28515625" customWidth="1"/>
    <col min="4" max="4" width="20.28515625" customWidth="1"/>
    <col min="5" max="5" width="9" customWidth="1"/>
    <col min="6" max="6" width="3.140625" customWidth="1"/>
  </cols>
  <sheetData>
    <row r="1" spans="2:5" ht="15.75" thickBot="1" x14ac:dyDescent="0.3"/>
    <row r="2" spans="2:5" ht="31.15" customHeight="1" thickBot="1" x14ac:dyDescent="0.3">
      <c r="B2" s="28" t="s">
        <v>39</v>
      </c>
      <c r="C2" s="29"/>
      <c r="D2" s="29"/>
      <c r="E2" s="30"/>
    </row>
    <row r="3" spans="2:5" ht="30" x14ac:dyDescent="0.25">
      <c r="B3" s="18" t="s">
        <v>3</v>
      </c>
      <c r="C3" s="19" t="s">
        <v>22</v>
      </c>
      <c r="D3" s="20">
        <v>0</v>
      </c>
      <c r="E3" s="21" t="s">
        <v>21</v>
      </c>
    </row>
    <row r="4" spans="2:5" ht="60" x14ac:dyDescent="0.25">
      <c r="B4" s="12" t="s">
        <v>5</v>
      </c>
      <c r="C4" s="2" t="s">
        <v>41</v>
      </c>
      <c r="D4" s="3">
        <v>0</v>
      </c>
      <c r="E4" s="13" t="s">
        <v>23</v>
      </c>
    </row>
    <row r="5" spans="2:5" ht="45" x14ac:dyDescent="0.25">
      <c r="B5" s="12" t="s">
        <v>13</v>
      </c>
      <c r="C5" s="2" t="s">
        <v>26</v>
      </c>
      <c r="D5" s="3">
        <v>0</v>
      </c>
      <c r="E5" s="13" t="s">
        <v>23</v>
      </c>
    </row>
    <row r="6" spans="2:5" ht="60" x14ac:dyDescent="0.25">
      <c r="B6" s="12" t="s">
        <v>19</v>
      </c>
      <c r="C6" s="2" t="s">
        <v>42</v>
      </c>
      <c r="D6" s="3">
        <v>15.9</v>
      </c>
      <c r="E6" s="13" t="s">
        <v>23</v>
      </c>
    </row>
    <row r="7" spans="2:5" ht="75" x14ac:dyDescent="0.25">
      <c r="B7" s="12" t="s">
        <v>6</v>
      </c>
      <c r="C7" s="2" t="s">
        <v>24</v>
      </c>
      <c r="D7" s="25">
        <v>46.286099999999998</v>
      </c>
      <c r="E7" s="13" t="s">
        <v>23</v>
      </c>
    </row>
    <row r="8" spans="2:5" ht="30.75" thickBot="1" x14ac:dyDescent="0.3">
      <c r="B8" s="14" t="s">
        <v>8</v>
      </c>
      <c r="C8" s="15" t="s">
        <v>27</v>
      </c>
      <c r="D8" s="16">
        <v>0</v>
      </c>
      <c r="E8" s="17" t="s">
        <v>25</v>
      </c>
    </row>
  </sheetData>
  <mergeCells count="1">
    <mergeCell ref="B2:E2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Header>&amp;A</oddHead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4154-50BF-4795-B202-50863B496218}">
  <sheetPr codeName="List2">
    <pageSetUpPr fitToPage="1"/>
  </sheetPr>
  <dimension ref="B1:D10"/>
  <sheetViews>
    <sheetView zoomScaleNormal="100" zoomScaleSheetLayoutView="150" workbookViewId="0">
      <selection activeCell="B2" sqref="B2:D2"/>
    </sheetView>
  </sheetViews>
  <sheetFormatPr defaultColWidth="52.5703125" defaultRowHeight="15" x14ac:dyDescent="0.25"/>
  <cols>
    <col min="1" max="1" width="3.140625" customWidth="1"/>
    <col min="2" max="2" width="5.140625" bestFit="1" customWidth="1"/>
    <col min="3" max="3" width="74.28515625" customWidth="1"/>
    <col min="4" max="4" width="20.28515625" customWidth="1"/>
    <col min="5" max="5" width="3.140625" customWidth="1"/>
  </cols>
  <sheetData>
    <row r="1" spans="2:4" ht="15.75" thickBot="1" x14ac:dyDescent="0.3"/>
    <row r="2" spans="2:4" ht="15.75" thickBot="1" x14ac:dyDescent="0.3">
      <c r="B2" s="31" t="s">
        <v>28</v>
      </c>
      <c r="C2" s="32"/>
      <c r="D2" s="33"/>
    </row>
    <row r="3" spans="2:4" ht="18" x14ac:dyDescent="0.25">
      <c r="B3" s="4"/>
      <c r="C3" s="5" t="s">
        <v>35</v>
      </c>
      <c r="D3" s="6"/>
    </row>
    <row r="4" spans="2:4" ht="18" x14ac:dyDescent="0.25">
      <c r="B4" s="7"/>
      <c r="C4" s="8" t="s">
        <v>0</v>
      </c>
      <c r="D4" s="9"/>
    </row>
    <row r="5" spans="2:4" ht="15.75" thickBot="1" x14ac:dyDescent="0.3">
      <c r="B5" s="7"/>
      <c r="C5" s="8" t="s">
        <v>1</v>
      </c>
      <c r="D5" s="9"/>
    </row>
    <row r="6" spans="2:4" ht="36.75" thickBot="1" x14ac:dyDescent="0.3">
      <c r="B6" s="23" t="s">
        <v>32</v>
      </c>
      <c r="C6" s="24" t="s">
        <v>2</v>
      </c>
      <c r="D6" s="1">
        <f>IF(MIN(D7/1000*8760*15*(D8-D9)-D10,15000000-D10)&lt;0,0,MIN(D7/1000*8760*15*(D8-D9)-D10,15000000-D10))</f>
        <v>0</v>
      </c>
    </row>
    <row r="7" spans="2:4" ht="30" x14ac:dyDescent="0.25">
      <c r="B7" s="7" t="s">
        <v>3</v>
      </c>
      <c r="C7" s="8" t="s">
        <v>4</v>
      </c>
      <c r="D7" s="26">
        <f>'Vstupné parametre'!D3</f>
        <v>0</v>
      </c>
    </row>
    <row r="8" spans="2:4" ht="45" x14ac:dyDescent="0.25">
      <c r="B8" s="7" t="s">
        <v>5</v>
      </c>
      <c r="C8" s="8" t="s">
        <v>40</v>
      </c>
      <c r="D8" s="22">
        <f>'Vstupné parametre'!D4</f>
        <v>0</v>
      </c>
    </row>
    <row r="9" spans="2:4" ht="75" x14ac:dyDescent="0.25">
      <c r="B9" s="7" t="s">
        <v>6</v>
      </c>
      <c r="C9" s="8" t="s">
        <v>7</v>
      </c>
      <c r="D9" s="22">
        <f>'Vstupné parametre'!D7</f>
        <v>46.286099999999998</v>
      </c>
    </row>
    <row r="10" spans="2:4" ht="30.75" thickBot="1" x14ac:dyDescent="0.3">
      <c r="B10" s="10" t="s">
        <v>8</v>
      </c>
      <c r="C10" s="11" t="s">
        <v>9</v>
      </c>
      <c r="D10" s="27">
        <f>'Vstupné parametre'!D8</f>
        <v>0</v>
      </c>
    </row>
  </sheetData>
  <sheetProtection sheet="1" objects="1" scenarios="1"/>
  <mergeCells count="1">
    <mergeCell ref="B2:D2"/>
  </mergeCells>
  <phoneticPr fontId="4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&amp;A</oddHead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58B7-1F1D-4503-801E-EF1F3C2407D6}">
  <sheetPr codeName="List3"/>
  <dimension ref="B1:D10"/>
  <sheetViews>
    <sheetView zoomScaleNormal="100" zoomScaleSheetLayoutView="150" workbookViewId="0">
      <selection activeCell="C27" sqref="C27"/>
    </sheetView>
  </sheetViews>
  <sheetFormatPr defaultColWidth="52.5703125" defaultRowHeight="15" x14ac:dyDescent="0.25"/>
  <cols>
    <col min="1" max="1" width="3.140625" customWidth="1"/>
    <col min="2" max="2" width="5.140625" bestFit="1" customWidth="1"/>
    <col min="3" max="3" width="74.28515625" customWidth="1"/>
    <col min="4" max="4" width="20.28515625" customWidth="1"/>
    <col min="5" max="5" width="3.140625" customWidth="1"/>
  </cols>
  <sheetData>
    <row r="1" spans="2:4" ht="15.75" thickBot="1" x14ac:dyDescent="0.3"/>
    <row r="2" spans="2:4" ht="15.75" thickBot="1" x14ac:dyDescent="0.3">
      <c r="B2" s="31" t="s">
        <v>29</v>
      </c>
      <c r="C2" s="32"/>
      <c r="D2" s="33"/>
    </row>
    <row r="3" spans="2:4" ht="18" x14ac:dyDescent="0.25">
      <c r="B3" s="4"/>
      <c r="C3" s="5" t="s">
        <v>34</v>
      </c>
      <c r="D3" s="6"/>
    </row>
    <row r="4" spans="2:4" ht="18" x14ac:dyDescent="0.25">
      <c r="B4" s="7"/>
      <c r="C4" s="8" t="s">
        <v>33</v>
      </c>
      <c r="D4" s="9"/>
    </row>
    <row r="5" spans="2:4" ht="15.75" thickBot="1" x14ac:dyDescent="0.3">
      <c r="B5" s="7"/>
      <c r="C5" s="8" t="s">
        <v>1</v>
      </c>
      <c r="D5" s="9"/>
    </row>
    <row r="6" spans="2:4" ht="36.75" thickBot="1" x14ac:dyDescent="0.3">
      <c r="B6" s="7" t="s">
        <v>10</v>
      </c>
      <c r="C6" s="8" t="s">
        <v>11</v>
      </c>
      <c r="D6" s="1">
        <f>IF(MIN(D7/1000*8760*15*(D8-D9)-D10,15000000-D10)&lt;0,0,MIN(D7/1000*8760*15*(D8-D9)-D10,15000000-D10))</f>
        <v>0</v>
      </c>
    </row>
    <row r="7" spans="2:4" ht="30" x14ac:dyDescent="0.25">
      <c r="B7" s="7" t="s">
        <v>3</v>
      </c>
      <c r="C7" s="8" t="s">
        <v>12</v>
      </c>
      <c r="D7" s="26">
        <f>'Vstupné parametre'!D3</f>
        <v>0</v>
      </c>
    </row>
    <row r="8" spans="2:4" ht="30" x14ac:dyDescent="0.25">
      <c r="B8" s="7" t="s">
        <v>13</v>
      </c>
      <c r="C8" s="8" t="s">
        <v>14</v>
      </c>
      <c r="D8" s="22">
        <f>'Vstupné parametre'!D5</f>
        <v>0</v>
      </c>
    </row>
    <row r="9" spans="2:4" ht="75" x14ac:dyDescent="0.25">
      <c r="B9" s="7" t="s">
        <v>6</v>
      </c>
      <c r="C9" s="8" t="s">
        <v>15</v>
      </c>
      <c r="D9" s="22">
        <f>'Vstupné parametre'!D7</f>
        <v>46.286099999999998</v>
      </c>
    </row>
    <row r="10" spans="2:4" ht="30.75" thickBot="1" x14ac:dyDescent="0.3">
      <c r="B10" s="10" t="s">
        <v>8</v>
      </c>
      <c r="C10" s="11" t="s">
        <v>16</v>
      </c>
      <c r="D10" s="27">
        <f>'Vstupné parametre'!D8</f>
        <v>0</v>
      </c>
    </row>
  </sheetData>
  <sheetProtection sheet="1" objects="1" scenarios="1"/>
  <mergeCells count="1">
    <mergeCell ref="B2:D2"/>
  </mergeCells>
  <phoneticPr fontId="4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&amp;A</oddHead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3D7A-0669-4EA6-98E1-42D7A3270285}">
  <sheetPr codeName="List4"/>
  <dimension ref="B1:D10"/>
  <sheetViews>
    <sheetView zoomScaleNormal="100" zoomScaleSheetLayoutView="150" workbookViewId="0">
      <selection activeCell="B2" sqref="B2:D2"/>
    </sheetView>
  </sheetViews>
  <sheetFormatPr defaultColWidth="52.5703125" defaultRowHeight="15" x14ac:dyDescent="0.25"/>
  <cols>
    <col min="1" max="1" width="3.140625" customWidth="1"/>
    <col min="2" max="2" width="5.140625" bestFit="1" customWidth="1"/>
    <col min="3" max="3" width="74.28515625" customWidth="1"/>
    <col min="4" max="4" width="20.28515625" customWidth="1"/>
    <col min="5" max="5" width="3.140625" customWidth="1"/>
  </cols>
  <sheetData>
    <row r="1" spans="2:4" ht="15.75" thickBot="1" x14ac:dyDescent="0.3"/>
    <row r="2" spans="2:4" ht="15.75" thickBot="1" x14ac:dyDescent="0.3">
      <c r="B2" s="31" t="s">
        <v>30</v>
      </c>
      <c r="C2" s="32"/>
      <c r="D2" s="33"/>
    </row>
    <row r="3" spans="2:4" ht="18" x14ac:dyDescent="0.25">
      <c r="B3" s="4"/>
      <c r="C3" s="5" t="s">
        <v>36</v>
      </c>
      <c r="D3" s="6"/>
    </row>
    <row r="4" spans="2:4" ht="18" x14ac:dyDescent="0.25">
      <c r="B4" s="7"/>
      <c r="C4" s="8" t="s">
        <v>33</v>
      </c>
      <c r="D4" s="9"/>
    </row>
    <row r="5" spans="2:4" ht="15.75" thickBot="1" x14ac:dyDescent="0.3">
      <c r="B5" s="7"/>
      <c r="C5" s="8" t="s">
        <v>1</v>
      </c>
      <c r="D5" s="9"/>
    </row>
    <row r="6" spans="2:4" ht="36.75" thickBot="1" x14ac:dyDescent="0.3">
      <c r="B6" s="7" t="s">
        <v>10</v>
      </c>
      <c r="C6" s="8" t="s">
        <v>11</v>
      </c>
      <c r="D6" s="1">
        <f>IF((D7/1000*8760*15*(D8-D9)-D10)&lt;0,0,(D7/1000*8760*15*(D8-D9)-D10))</f>
        <v>0</v>
      </c>
    </row>
    <row r="7" spans="2:4" ht="30" x14ac:dyDescent="0.25">
      <c r="B7" s="7" t="s">
        <v>3</v>
      </c>
      <c r="C7" s="8" t="s">
        <v>12</v>
      </c>
      <c r="D7" s="26">
        <f>'Vstupné parametre'!D3</f>
        <v>0</v>
      </c>
    </row>
    <row r="8" spans="2:4" ht="30" x14ac:dyDescent="0.25">
      <c r="B8" s="7" t="s">
        <v>13</v>
      </c>
      <c r="C8" s="8" t="s">
        <v>14</v>
      </c>
      <c r="D8" s="22">
        <f>'Vstupné parametre'!D5</f>
        <v>0</v>
      </c>
    </row>
    <row r="9" spans="2:4" ht="75" x14ac:dyDescent="0.25">
      <c r="B9" s="7" t="s">
        <v>6</v>
      </c>
      <c r="C9" s="8" t="s">
        <v>15</v>
      </c>
      <c r="D9" s="22">
        <f>'Vstupné parametre'!D7</f>
        <v>46.286099999999998</v>
      </c>
    </row>
    <row r="10" spans="2:4" ht="30.75" thickBot="1" x14ac:dyDescent="0.3">
      <c r="B10" s="10" t="s">
        <v>8</v>
      </c>
      <c r="C10" s="11" t="s">
        <v>16</v>
      </c>
      <c r="D10" s="27">
        <f>'Vstupné parametre'!D8</f>
        <v>0</v>
      </c>
    </row>
  </sheetData>
  <sheetProtection sheet="1" objects="1" scenarios="1"/>
  <mergeCells count="1">
    <mergeCell ref="B2:D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&amp;A</oddHead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A220-1257-4965-AC21-272253739B5C}">
  <sheetPr codeName="List5"/>
  <dimension ref="B1:D9"/>
  <sheetViews>
    <sheetView zoomScaleNormal="100" zoomScaleSheetLayoutView="150" workbookViewId="0">
      <selection activeCell="B2" sqref="B2:D2"/>
    </sheetView>
  </sheetViews>
  <sheetFormatPr defaultColWidth="52.5703125" defaultRowHeight="15" x14ac:dyDescent="0.25"/>
  <cols>
    <col min="1" max="1" width="3.140625" customWidth="1"/>
    <col min="2" max="2" width="5.140625" bestFit="1" customWidth="1"/>
    <col min="3" max="3" width="74.28515625" customWidth="1"/>
    <col min="4" max="4" width="20.28515625" customWidth="1"/>
    <col min="5" max="5" width="3.140625" customWidth="1"/>
  </cols>
  <sheetData>
    <row r="1" spans="2:4" ht="15.75" thickBot="1" x14ac:dyDescent="0.3"/>
    <row r="2" spans="2:4" ht="15.75" thickBot="1" x14ac:dyDescent="0.3">
      <c r="B2" s="31" t="s">
        <v>31</v>
      </c>
      <c r="C2" s="32"/>
      <c r="D2" s="33"/>
    </row>
    <row r="3" spans="2:4" ht="18" x14ac:dyDescent="0.25">
      <c r="B3" s="4"/>
      <c r="C3" s="5" t="s">
        <v>37</v>
      </c>
      <c r="D3" s="6"/>
    </row>
    <row r="4" spans="2:4" ht="18" x14ac:dyDescent="0.25">
      <c r="B4" s="7"/>
      <c r="C4" s="8" t="s">
        <v>38</v>
      </c>
      <c r="D4" s="9"/>
    </row>
    <row r="5" spans="2:4" ht="15.75" thickBot="1" x14ac:dyDescent="0.3">
      <c r="B5" s="7"/>
      <c r="C5" s="8" t="s">
        <v>1</v>
      </c>
      <c r="D5" s="9"/>
    </row>
    <row r="6" spans="2:4" ht="60.75" thickBot="1" x14ac:dyDescent="0.3">
      <c r="B6" s="7" t="s">
        <v>17</v>
      </c>
      <c r="C6" s="8" t="s">
        <v>18</v>
      </c>
      <c r="D6" s="1">
        <f>IF(MIN((D7/1000*8760*15*D8)-D9,15000000-D9)&lt;0,0,MIN((D7/1000*8760*15*D8)-D9,15000000-D9))</f>
        <v>0</v>
      </c>
    </row>
    <row r="7" spans="2:4" ht="30" x14ac:dyDescent="0.25">
      <c r="B7" s="7" t="s">
        <v>3</v>
      </c>
      <c r="C7" s="8" t="s">
        <v>12</v>
      </c>
      <c r="D7" s="26">
        <f>'Vstupné parametre'!D3</f>
        <v>0</v>
      </c>
    </row>
    <row r="8" spans="2:4" ht="45" x14ac:dyDescent="0.25">
      <c r="B8" s="7" t="s">
        <v>19</v>
      </c>
      <c r="C8" s="8" t="s">
        <v>20</v>
      </c>
      <c r="D8" s="22">
        <f>'Vstupné parametre'!D6</f>
        <v>15.9</v>
      </c>
    </row>
    <row r="9" spans="2:4" ht="30.75" thickBot="1" x14ac:dyDescent="0.3">
      <c r="B9" s="10" t="s">
        <v>8</v>
      </c>
      <c r="C9" s="11" t="s">
        <v>16</v>
      </c>
      <c r="D9" s="27">
        <f>'Vstupné parametre'!D8</f>
        <v>0</v>
      </c>
    </row>
  </sheetData>
  <sheetProtection sheet="1" objects="1" scenarios="1" insertColumns="0"/>
  <mergeCells count="1">
    <mergeCell ref="B2:D2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  <headerFooter>
    <oddHeader>&amp;A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Vstupné parametre</vt:lpstr>
      <vt:lpstr>Doplatok</vt:lpstr>
      <vt:lpstr>Príplatok pre malé zariadenia</vt:lpstr>
      <vt:lpstr>Príplatok</vt:lpstr>
      <vt:lpstr>Neuplatňovanie TPS</vt:lpstr>
      <vt:lpstr>Doplatok!Oblasť_tlače</vt:lpstr>
      <vt:lpstr>'Neuplatňovanie TPS'!Oblasť_tlače</vt:lpstr>
      <vt:lpstr>Príplatok!Oblasť_tlače</vt:lpstr>
      <vt:lpstr>'Príplatok pre malé zariadenia'!Oblasť_tlače</vt:lpstr>
      <vt:lpstr>'Vstupné parametre'!Oblasť_tlače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Rafajová Veronika</cp:lastModifiedBy>
  <cp:lastPrinted>2021-11-18T14:40:59Z</cp:lastPrinted>
  <dcterms:created xsi:type="dcterms:W3CDTF">2021-11-18T13:54:14Z</dcterms:created>
  <dcterms:modified xsi:type="dcterms:W3CDTF">2022-11-23T13:59:11Z</dcterms:modified>
</cp:coreProperties>
</file>